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15480" windowHeight="11580" activeTab="2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'стр.4-7'!$A$1:$E$114</definedName>
  </definedNames>
  <calcPr fullCalcOnLoad="1"/>
</workbook>
</file>

<file path=xl/sharedStrings.xml><?xml version="1.0" encoding="utf-8"?>
<sst xmlns="http://schemas.openxmlformats.org/spreadsheetml/2006/main" count="252" uniqueCount="169">
  <si>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</si>
  <si>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</si>
  <si>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</si>
  <si>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</si>
  <si>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</si>
  <si>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</si>
  <si>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</si>
  <si>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</si>
  <si>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</si>
  <si>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</si>
  <si>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</si>
  <si>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</si>
  <si>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</si>
  <si>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</si>
  <si>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</si>
  <si>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</si>
  <si>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</si>
  <si>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</si>
  <si>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</si>
  <si>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</si>
  <si>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</si>
  <si>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</si>
  <si>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</si>
  <si>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</si>
  <si>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</si>
  <si>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</si>
  <si>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</si>
  <si>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</si>
  <si>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</si>
  <si>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</si>
  <si>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</si>
  <si>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</si>
  <si>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</si>
  <si>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</si>
  <si>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</si>
  <si>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</si>
  <si>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</si>
  <si>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</si>
  <si>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</si>
  <si>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</si>
  <si>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</si>
  <si>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</si>
  <si>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</si>
  <si>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</si>
  <si>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</si>
  <si>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</si>
  <si>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</si>
  <si>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</si>
  <si>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</si>
  <si>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</si>
  <si>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</si>
  <si>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</si>
  <si>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</si>
  <si>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</si>
  <si>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</si>
  <si>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</si>
  <si>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</si>
  <si>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</si>
  <si>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</si>
  <si>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</si>
  <si>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</si>
  <si>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</si>
  <si>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</si>
  <si>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</si>
  <si>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</si>
  <si>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</si>
  <si>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</si>
  <si>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</si>
  <si>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</si>
  <si>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</si>
  <si>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</si>
  <si>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</si>
  <si>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</si>
  <si>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</si>
  <si>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</si>
  <si>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</si>
  <si>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</si>
  <si>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</si>
  <si>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</si>
  <si>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</si>
  <si>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</si>
  <si>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</si>
  <si>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</si>
  <si>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</si>
  <si>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</si>
  <si>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</si>
  <si>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</si>
  <si>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</si>
  <si>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</si>
  <si>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</si>
  <si>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</si>
  <si>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</si>
  <si>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</si>
  <si>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</si>
  <si>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</si>
  <si>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</si>
  <si>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</si>
  <si>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</si>
  <si>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</si>
  <si>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</si>
  <si>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</si>
  <si>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</si>
  <si>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</si>
  <si>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</si>
  <si>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</si>
  <si>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</si>
  <si>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</si>
  <si>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</si>
  <si>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</si>
  <si>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</si>
  <si>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</si>
  <si>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</si>
  <si>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</si>
  <si>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</si>
  <si>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</si>
  <si>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</si>
  <si>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</si>
  <si>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</si>
  <si>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</si>
  <si>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</si>
  <si>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</si>
  <si>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</si>
  <si>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</si>
  <si>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</si>
  <si>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</si>
  <si>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</si>
  <si>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</si>
  <si>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</si>
  <si>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</si>
  <si>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</si>
  <si>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</si>
  <si>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</si>
  <si>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04.01.611</t>
  </si>
  <si>
    <t>Начисления на выплаты по оплате труда</t>
  </si>
  <si>
    <t xml:space="preserve">Поступление нефинансовых активов, всего </t>
  </si>
  <si>
    <t>05.01.612</t>
  </si>
  <si>
    <t>04.02.000</t>
  </si>
  <si>
    <t>Руководитель муниципального бюджетного</t>
  </si>
  <si>
    <t>(автономного) учреждения (подразделения)</t>
  </si>
  <si>
    <t>(уполномоченное лицо)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</si>
  <si>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</si>
  <si>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</si>
  <si>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</si>
  <si>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Главный бухгалтер муниципального бюджетного</t>
  </si>
  <si>
    <t>Исполнитель</t>
  </si>
  <si>
    <t>муниципальное бюджетное дошкольное образовательное учреждение детский сад комбинированного вида № 139 г. Пензы</t>
  </si>
  <si>
    <t>5835016673/583501001</t>
  </si>
  <si>
    <t>Управление образования города Пензы</t>
  </si>
  <si>
    <t>г. Пенза, ул. Бородина, 15</t>
  </si>
  <si>
    <t>разнообразное, полноценное развитие личности ребенка; -приобщение детей к общечеловеческим ценностям; - социализация детей в обществе сверстников; - подготовка детей к школе</t>
  </si>
  <si>
    <t>"Образование" Дошкольное образование (предшествующее начальному общему образованию)</t>
  </si>
  <si>
    <t>содержание детей в детском саду; дополнительные образовательные услуги</t>
  </si>
  <si>
    <t>Л.В.Куляхтина</t>
  </si>
  <si>
    <t>Е.А.Першина</t>
  </si>
  <si>
    <t>тел. 43-71-29</t>
  </si>
  <si>
    <t>Начальник Управления образования города Пензы</t>
  </si>
  <si>
    <t>Ю. А. Голодяев</t>
  </si>
  <si>
    <t>Организация предоставления дошкольного образования и воспитания, содержание ребенка в дошкольном образовательном учреждении</t>
  </si>
  <si>
    <t>14</t>
  </si>
  <si>
    <t>Ведомственная целевая программа "Совершенствование питания детей в общеобразовательных учреждениях (в том числе в пришкольных лагерях с дневным прбыванием) и учреждениях дошкольного образования, в отношении которых функции и полномочия учредителя осуществляет Управление образования города Пензы, на 2014-2016 годы"</t>
  </si>
  <si>
    <t>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в рамкахподпрограммы "Развитие дошкольного, общего и дополнительного образования детей" государственной программы Пензенской области "Развитие образования в Пензенской области на 2014-2020 годы"</t>
  </si>
  <si>
    <t>04.10.611</t>
  </si>
  <si>
    <t xml:space="preserve">Услуга по содержанию ребенка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</si>
  <si>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</si>
  <si>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04.00.611</t>
  </si>
  <si>
    <t>Субсидии бюджетным учреждениям на иные цели за счет средств бюджета города Пензы</t>
  </si>
  <si>
    <t>бюджет</t>
  </si>
  <si>
    <t>внебюджет</t>
  </si>
  <si>
    <t>Платная доп. образовательная услуга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</si>
</sst>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0" fillId="0" borderId="13" xfId="52" applyFont="1" applyBorder="1" applyAlignment="1">
      <alignment horizontal="center" vertical="top" wrapText="1"/>
      <protection/>
    </xf>
    <xf numFmtId="0" fontId="10" fillId="0" borderId="13" xfId="52" applyFont="1" applyBorder="1" applyAlignment="1">
      <alignment vertical="top" wrapText="1"/>
      <protection/>
    </xf>
    <xf numFmtId="0" fontId="5" fillId="0" borderId="13" xfId="52" applyFont="1" applyBorder="1" applyAlignment="1">
      <alignment vertical="top" wrapText="1"/>
      <protection/>
    </xf>
    <xf numFmtId="0" fontId="9" fillId="0" borderId="13" xfId="52" applyFont="1" applyBorder="1" applyAlignment="1">
      <alignment horizontal="center" vertical="top" wrapText="1"/>
      <protection/>
    </xf>
    <xf numFmtId="0" fontId="5" fillId="0" borderId="13" xfId="52" applyFont="1" applyBorder="1" applyAlignment="1">
      <alignment wrapText="1"/>
      <protection/>
    </xf>
    <xf numFmtId="0" fontId="10" fillId="0" borderId="13" xfId="52" applyFont="1" applyBorder="1" applyAlignment="1">
      <alignment horizontal="center" wrapText="1"/>
      <protection/>
    </xf>
    <xf numFmtId="0" fontId="9" fillId="0" borderId="13" xfId="52" applyFont="1" applyBorder="1" applyAlignment="1">
      <alignment horizontal="center" wrapText="1"/>
      <protection/>
    </xf>
    <xf numFmtId="0" fontId="10" fillId="0" borderId="14" xfId="52" applyFont="1" applyBorder="1" applyAlignment="1">
      <alignment horizontal="center" vertical="top" wrapText="1"/>
      <protection/>
    </xf>
    <xf numFmtId="0" fontId="12" fillId="0" borderId="15" xfId="52" applyFont="1" applyBorder="1" applyAlignment="1">
      <alignment horizontal="center" vertical="top" wrapText="1"/>
      <protection/>
    </xf>
    <xf numFmtId="0" fontId="10" fillId="0" borderId="16" xfId="52" applyFont="1" applyBorder="1" applyAlignment="1">
      <alignment horizontal="center" vertical="top" wrapText="1"/>
      <protection/>
    </xf>
    <xf numFmtId="0" fontId="10" fillId="0" borderId="17" xfId="52" applyFont="1" applyBorder="1" applyAlignment="1">
      <alignment vertical="top" wrapText="1"/>
      <protection/>
    </xf>
    <xf numFmtId="0" fontId="10" fillId="0" borderId="18" xfId="52" applyFont="1" applyBorder="1" applyAlignment="1">
      <alignment horizontal="right" vertical="top" wrapText="1"/>
      <protection/>
    </xf>
    <xf numFmtId="0" fontId="10" fillId="0" borderId="18" xfId="52" applyFont="1" applyBorder="1" applyAlignment="1">
      <alignment vertical="top" wrapText="1"/>
      <protection/>
    </xf>
    <xf numFmtId="0" fontId="10" fillId="0" borderId="17" xfId="52" applyFont="1" applyBorder="1" applyAlignment="1">
      <alignment wrapText="1"/>
      <protection/>
    </xf>
    <xf numFmtId="0" fontId="11" fillId="0" borderId="17" xfId="52" applyFont="1" applyBorder="1" applyAlignment="1">
      <alignment vertical="top" wrapText="1"/>
      <protection/>
    </xf>
    <xf numFmtId="0" fontId="8" fillId="0" borderId="17" xfId="52" applyFont="1" applyBorder="1" applyAlignment="1">
      <alignment wrapText="1"/>
      <protection/>
    </xf>
    <xf numFmtId="0" fontId="11" fillId="0" borderId="17" xfId="52" applyFont="1" applyBorder="1" applyAlignment="1">
      <alignment vertical="top"/>
      <protection/>
    </xf>
    <xf numFmtId="0" fontId="8" fillId="0" borderId="17" xfId="52" applyFont="1" applyBorder="1" applyAlignment="1">
      <alignment vertical="top" wrapText="1"/>
      <protection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32" borderId="18" xfId="52" applyFont="1" applyFill="1" applyBorder="1" applyAlignment="1">
      <alignment horizontal="right" vertical="top" wrapText="1"/>
      <protection/>
    </xf>
    <xf numFmtId="0" fontId="10" fillId="4" borderId="18" xfId="52" applyFont="1" applyFill="1" applyBorder="1" applyAlignment="1">
      <alignment vertical="top" wrapText="1"/>
      <protection/>
    </xf>
    <xf numFmtId="0" fontId="7" fillId="0" borderId="17" xfId="52" applyFont="1" applyBorder="1" applyAlignment="1">
      <alignment vertical="top" wrapText="1"/>
      <protection/>
    </xf>
    <xf numFmtId="0" fontId="9" fillId="33" borderId="18" xfId="52" applyFont="1" applyFill="1" applyBorder="1" applyAlignment="1">
      <alignment horizontal="right" vertical="top" wrapText="1"/>
      <protection/>
    </xf>
    <xf numFmtId="0" fontId="8" fillId="0" borderId="17" xfId="52" applyFont="1" applyFill="1" applyBorder="1" applyAlignment="1">
      <alignment vertical="top" wrapText="1"/>
      <protection/>
    </xf>
    <xf numFmtId="0" fontId="10" fillId="4" borderId="18" xfId="52" applyFont="1" applyFill="1" applyBorder="1" applyAlignment="1">
      <alignment horizontal="right" vertical="top" wrapText="1"/>
      <protection/>
    </xf>
    <xf numFmtId="2" fontId="0" fillId="0" borderId="0" xfId="0" applyNumberFormat="1" applyAlignment="1">
      <alignment/>
    </xf>
    <xf numFmtId="2" fontId="7" fillId="0" borderId="18" xfId="52" applyNumberFormat="1" applyFont="1" applyBorder="1" applyAlignment="1">
      <alignment horizontal="righ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2" fontId="7" fillId="4" borderId="18" xfId="52" applyNumberFormat="1" applyFont="1" applyFill="1" applyBorder="1" applyAlignment="1">
      <alignment horizontal="right" vertical="top" wrapText="1"/>
      <protection/>
    </xf>
    <xf numFmtId="4" fontId="9" fillId="33" borderId="18" xfId="52" applyNumberFormat="1" applyFont="1" applyFill="1" applyBorder="1" applyAlignment="1">
      <alignment horizontal="right" vertical="top" wrapText="1"/>
      <protection/>
    </xf>
    <xf numFmtId="4" fontId="10" fillId="33" borderId="18" xfId="52" applyNumberFormat="1" applyFont="1" applyFill="1" applyBorder="1" applyAlignment="1">
      <alignment horizontal="right" vertical="top" wrapText="1"/>
      <protection/>
    </xf>
    <xf numFmtId="4" fontId="10" fillId="0" borderId="18" xfId="52" applyNumberFormat="1" applyFont="1" applyBorder="1" applyAlignment="1">
      <alignment horizontal="right" vertical="top" wrapText="1"/>
      <protection/>
    </xf>
    <xf numFmtId="0" fontId="12" fillId="0" borderId="0" xfId="52" applyFont="1" applyFill="1" applyBorder="1" applyAlignment="1">
      <alignment horizontal="center" vertical="top" wrapText="1"/>
      <protection/>
    </xf>
    <xf numFmtId="4" fontId="0" fillId="0" borderId="0" xfId="0" applyNumberFormat="1" applyAlignment="1">
      <alignment/>
    </xf>
    <xf numFmtId="4" fontId="10" fillId="0" borderId="18" xfId="52" applyNumberFormat="1" applyFont="1" applyBorder="1" applyAlignment="1">
      <alignment vertical="top" wrapText="1"/>
      <protection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21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2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21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 indent="2"/>
    </xf>
    <xf numFmtId="0" fontId="1" fillId="0" borderId="22" xfId="0" applyFont="1" applyBorder="1" applyAlignment="1">
      <alignment horizontal="left" vertical="top" wrapText="1" indent="2"/>
    </xf>
    <xf numFmtId="0" fontId="1" fillId="0" borderId="1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52" applyFont="1" applyAlignment="1">
      <alignment vertical="top" wrapText="1"/>
      <protection/>
    </xf>
    <xf numFmtId="0" fontId="7" fillId="0" borderId="0" xfId="52" applyFont="1" applyBorder="1" applyAlignment="1">
      <alignment horizontal="center" vertical="top" wrapText="1"/>
      <protection/>
    </xf>
    <xf numFmtId="0" fontId="6" fillId="0" borderId="0" xfId="52" applyFont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zoomScaleSheetLayoutView="100" zoomScalePageLayoutView="0" workbookViewId="0" topLeftCell="A1">
      <selection activeCell="A15" sqref="A15:DD15"/>
    </sheetView>
  </sheetViews>
  <sheetFormatPr defaultColWidth="0.875" defaultRowHeight="12.75"/>
  <cols>
    <col min="1" max="107" width="0.875" style="1" customWidth="1"/>
    <col min="108" max="108" width="1.625" style="1" customWidth="1"/>
    <col min="109" max="16384" width="0.875" style="1" customWidth="1"/>
  </cols>
  <sheetData>
    <row r="1" s="2" customFormat="1" ht="11.25" customHeight="1">
      <c r="BS1" s="2" t="s">
        <v>58</v>
      </c>
    </row>
    <row r="2" s="2" customFormat="1" ht="11.25" customHeight="1">
      <c r="BS2" s="9" t="s">
        <v>94</v>
      </c>
    </row>
    <row r="3" s="2" customFormat="1" ht="11.25" customHeight="1">
      <c r="BS3" s="2" t="s">
        <v>95</v>
      </c>
    </row>
    <row r="4" s="2" customFormat="1" ht="11.25" customHeight="1">
      <c r="BS4" s="9" t="s">
        <v>106</v>
      </c>
    </row>
    <row r="5" s="2" customFormat="1" ht="11.25" customHeight="1">
      <c r="BS5" s="9" t="s">
        <v>107</v>
      </c>
    </row>
    <row r="6" s="2" customFormat="1" ht="11.25" customHeight="1">
      <c r="BS6" s="9" t="s">
        <v>108</v>
      </c>
    </row>
    <row r="7" ht="13.5">
      <c r="N7" s="2"/>
    </row>
    <row r="8" spans="57:108" ht="13.5">
      <c r="BE8" s="102" t="s">
        <v>16</v>
      </c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</row>
    <row r="9" spans="57:108" ht="13.5">
      <c r="BE9" s="103" t="s">
        <v>155</v>
      </c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</row>
    <row r="10" spans="57:108" s="2" customFormat="1" ht="12" customHeight="1">
      <c r="BE10" s="107" t="s">
        <v>39</v>
      </c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57:108" ht="13.5"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0" t="s">
        <v>156</v>
      </c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</row>
    <row r="12" spans="57:108" s="2" customFormat="1" ht="12">
      <c r="BE12" s="99" t="s">
        <v>14</v>
      </c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 t="s">
        <v>15</v>
      </c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</row>
    <row r="13" spans="65:99" ht="13.5">
      <c r="BM13" s="11" t="s">
        <v>2</v>
      </c>
      <c r="BN13" s="101"/>
      <c r="BO13" s="101"/>
      <c r="BP13" s="101"/>
      <c r="BQ13" s="101"/>
      <c r="BR13" s="1" t="s">
        <v>2</v>
      </c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5">
        <v>20</v>
      </c>
      <c r="CN13" s="105"/>
      <c r="CO13" s="105"/>
      <c r="CP13" s="105"/>
      <c r="CQ13" s="106"/>
      <c r="CR13" s="106"/>
      <c r="CS13" s="106"/>
      <c r="CT13" s="106"/>
      <c r="CU13" s="1" t="s">
        <v>3</v>
      </c>
    </row>
    <row r="14" ht="13.5">
      <c r="CY14" s="8"/>
    </row>
    <row r="15" spans="1:108" ht="16.5">
      <c r="A15" s="91" t="s">
        <v>4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</row>
    <row r="16" spans="36:58" s="12" customFormat="1" ht="16.5">
      <c r="AJ16" s="13"/>
      <c r="AM16" s="13"/>
      <c r="AV16" s="14"/>
      <c r="AW16" s="14"/>
      <c r="AX16" s="14"/>
      <c r="BA16" s="14" t="s">
        <v>59</v>
      </c>
      <c r="BB16" s="92" t="s">
        <v>158</v>
      </c>
      <c r="BC16" s="92"/>
      <c r="BD16" s="92"/>
      <c r="BE16" s="92"/>
      <c r="BF16" s="12" t="s">
        <v>5</v>
      </c>
    </row>
    <row r="18" spans="93:108" ht="13.5">
      <c r="CO18" s="100" t="s">
        <v>17</v>
      </c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</row>
    <row r="19" spans="91:108" ht="15" customHeight="1">
      <c r="CM19" s="11" t="s">
        <v>40</v>
      </c>
      <c r="CO19" s="81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3"/>
    </row>
    <row r="20" spans="36:108" ht="15" customHeight="1">
      <c r="AJ20" s="3"/>
      <c r="AK20" s="4" t="s">
        <v>2</v>
      </c>
      <c r="AL20" s="98"/>
      <c r="AM20" s="98"/>
      <c r="AN20" s="98"/>
      <c r="AO20" s="98"/>
      <c r="AP20" s="3" t="s">
        <v>2</v>
      </c>
      <c r="AQ20" s="3"/>
      <c r="AR20" s="3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87">
        <v>20</v>
      </c>
      <c r="BL20" s="87"/>
      <c r="BM20" s="87"/>
      <c r="BN20" s="87"/>
      <c r="BO20" s="88"/>
      <c r="BP20" s="88"/>
      <c r="BQ20" s="88"/>
      <c r="BR20" s="88"/>
      <c r="BS20" s="3" t="s">
        <v>3</v>
      </c>
      <c r="BT20" s="3"/>
      <c r="BU20" s="3"/>
      <c r="BY20" s="17"/>
      <c r="CM20" s="11" t="s">
        <v>18</v>
      </c>
      <c r="CO20" s="81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3"/>
    </row>
    <row r="21" spans="77:108" ht="15" customHeight="1">
      <c r="BY21" s="17"/>
      <c r="BZ21" s="17"/>
      <c r="CM21" s="11"/>
      <c r="CO21" s="81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3"/>
    </row>
    <row r="22" spans="77:108" ht="15" customHeight="1">
      <c r="BY22" s="17"/>
      <c r="BZ22" s="17"/>
      <c r="CM22" s="11"/>
      <c r="CO22" s="81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3"/>
    </row>
    <row r="23" spans="1:108" ht="15" customHeight="1">
      <c r="A23" s="5" t="s">
        <v>109</v>
      </c>
      <c r="AH23" s="93" t="s">
        <v>145</v>
      </c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18"/>
      <c r="BY23" s="17"/>
      <c r="CM23" s="11" t="s">
        <v>19</v>
      </c>
      <c r="CO23" s="81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3"/>
    </row>
    <row r="24" spans="1:108" ht="18" customHeight="1">
      <c r="A24" s="5" t="s">
        <v>110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18"/>
      <c r="BY24" s="17"/>
      <c r="BZ24" s="17"/>
      <c r="CM24" s="38"/>
      <c r="CO24" s="81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3"/>
    </row>
    <row r="25" spans="1:108" ht="40.5" customHeight="1">
      <c r="A25" s="5" t="s">
        <v>105</v>
      </c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18"/>
      <c r="BY25" s="17"/>
      <c r="BZ25" s="17"/>
      <c r="CM25" s="38"/>
      <c r="CO25" s="81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3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95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7"/>
    </row>
    <row r="27" spans="1:108" s="23" customFormat="1" ht="21" customHeight="1">
      <c r="A27" s="23" t="s">
        <v>60</v>
      </c>
      <c r="AH27" s="94" t="s">
        <v>146</v>
      </c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24"/>
      <c r="CM27" s="39"/>
      <c r="CO27" s="84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6"/>
    </row>
    <row r="28" spans="1:108" s="23" customFormat="1" ht="21" customHeight="1">
      <c r="A28" s="25" t="s">
        <v>21</v>
      </c>
      <c r="CM28" s="40" t="s">
        <v>20</v>
      </c>
      <c r="CO28" s="84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6"/>
    </row>
    <row r="29" spans="1:108" s="23" customFormat="1" ht="13.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3.5">
      <c r="A30" s="5" t="s">
        <v>103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89" t="s">
        <v>147</v>
      </c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3.5">
      <c r="A31" s="5" t="s">
        <v>104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3.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3.5">
      <c r="A33" s="5" t="s">
        <v>61</v>
      </c>
      <c r="AM33" s="18"/>
      <c r="AN33" s="18"/>
      <c r="AO33" s="18"/>
      <c r="AP33" s="18"/>
      <c r="AQ33" s="18"/>
      <c r="AR33" s="18"/>
      <c r="AS33" s="18"/>
      <c r="AT33" s="90" t="s">
        <v>148</v>
      </c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3.5">
      <c r="A34" s="5" t="s">
        <v>111</v>
      </c>
      <c r="AM34" s="18"/>
      <c r="AN34" s="18"/>
      <c r="AO34" s="18"/>
      <c r="AP34" s="18"/>
      <c r="AQ34" s="18"/>
      <c r="AR34" s="18"/>
      <c r="AS34" s="18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3.5">
      <c r="A35" s="5" t="s">
        <v>105</v>
      </c>
      <c r="AM35" s="18"/>
      <c r="AN35" s="18"/>
      <c r="AO35" s="18"/>
      <c r="AP35" s="18"/>
      <c r="AQ35" s="18"/>
      <c r="AR35" s="18"/>
      <c r="AS35" s="18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80" t="s">
        <v>123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112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30" customHeight="1">
      <c r="A40" s="79" t="s">
        <v>149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</row>
    <row r="41" spans="1:108" ht="15" customHeight="1">
      <c r="A41" s="26" t="s">
        <v>113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30" customHeight="1">
      <c r="A42" s="79" t="s">
        <v>150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</row>
    <row r="43" spans="1:108" ht="13.5">
      <c r="A43" s="26" t="s">
        <v>62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30" customHeight="1">
      <c r="A44" s="79" t="s">
        <v>151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</row>
    <row r="45" ht="3" customHeight="1"/>
  </sheetData>
  <sheetProtection/>
  <mergeCells count="36">
    <mergeCell ref="BE8:DD8"/>
    <mergeCell ref="BE9:DD9"/>
    <mergeCell ref="BE11:BX11"/>
    <mergeCell ref="BE12:BX12"/>
    <mergeCell ref="BY11:DD11"/>
    <mergeCell ref="BU13:CL13"/>
    <mergeCell ref="CM13:CP13"/>
    <mergeCell ref="CQ13:CT13"/>
    <mergeCell ref="BE10:DD10"/>
    <mergeCell ref="CO28:DD28"/>
    <mergeCell ref="AL20:AO20"/>
    <mergeCell ref="AS20:BJ20"/>
    <mergeCell ref="BY12:DD12"/>
    <mergeCell ref="CO18:DD18"/>
    <mergeCell ref="CO19:DD19"/>
    <mergeCell ref="CO21:DD21"/>
    <mergeCell ref="CO22:DD22"/>
    <mergeCell ref="CO23:DD23"/>
    <mergeCell ref="BN13:BQ13"/>
    <mergeCell ref="A15:DD15"/>
    <mergeCell ref="BB16:BE16"/>
    <mergeCell ref="AH23:BV25"/>
    <mergeCell ref="AH27:BV27"/>
    <mergeCell ref="CO26:DD26"/>
    <mergeCell ref="CO24:DD24"/>
    <mergeCell ref="CO25:DD25"/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61">
      <selection activeCell="BU70" sqref="BU70:DD70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27" t="s">
        <v>114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</row>
    <row r="3" ht="7.5" customHeight="1"/>
    <row r="4" spans="1:108" ht="13.5">
      <c r="A4" s="128" t="s">
        <v>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30"/>
      <c r="BU4" s="128" t="s">
        <v>6</v>
      </c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30"/>
    </row>
    <row r="5" spans="1:108" s="3" customFormat="1" ht="15" customHeight="1">
      <c r="A5" s="31"/>
      <c r="B5" s="123" t="s">
        <v>7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4"/>
      <c r="BU5" s="131">
        <f>BU7+BU13</f>
        <v>22005499.67</v>
      </c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3"/>
    </row>
    <row r="6" spans="1:108" ht="13.5">
      <c r="A6" s="10"/>
      <c r="B6" s="118" t="s">
        <v>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5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7"/>
    </row>
    <row r="7" spans="1:108" ht="30" customHeight="1">
      <c r="A7" s="32"/>
      <c r="B7" s="108" t="s">
        <v>115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9"/>
      <c r="BU7" s="115">
        <v>18009503.94</v>
      </c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7"/>
    </row>
    <row r="8" spans="1:108" ht="13.5">
      <c r="A8" s="10"/>
      <c r="B8" s="113" t="s">
        <v>8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4"/>
      <c r="BU8" s="115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7"/>
    </row>
    <row r="9" spans="1:108" ht="45" customHeight="1">
      <c r="A9" s="32"/>
      <c r="B9" s="108" t="s">
        <v>124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9"/>
      <c r="BU9" s="110">
        <v>18009503.94</v>
      </c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2"/>
    </row>
    <row r="10" spans="1:108" ht="45" customHeight="1">
      <c r="A10" s="32"/>
      <c r="B10" s="108" t="s">
        <v>116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9"/>
      <c r="BU10" s="110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2"/>
    </row>
    <row r="11" spans="1:108" ht="45" customHeight="1">
      <c r="A11" s="32"/>
      <c r="B11" s="108" t="s">
        <v>117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9"/>
      <c r="BU11" s="110">
        <v>1699654.94</v>
      </c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2"/>
    </row>
    <row r="12" spans="1:108" ht="30" customHeight="1">
      <c r="A12" s="32"/>
      <c r="B12" s="108" t="s">
        <v>118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9"/>
      <c r="BU12" s="110">
        <v>8294188.78</v>
      </c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2"/>
    </row>
    <row r="13" spans="1:108" ht="30" customHeight="1">
      <c r="A13" s="32"/>
      <c r="B13" s="108" t="s">
        <v>119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9"/>
      <c r="BU13" s="110">
        <f>2296340.79+1699654.94</f>
        <v>3995995.73</v>
      </c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2"/>
    </row>
    <row r="14" spans="1:108" ht="13.5">
      <c r="A14" s="33"/>
      <c r="B14" s="113" t="s">
        <v>8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4"/>
      <c r="BU14" s="110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2"/>
    </row>
    <row r="15" spans="1:108" ht="30" customHeight="1">
      <c r="A15" s="32"/>
      <c r="B15" s="108" t="s">
        <v>25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9"/>
      <c r="BU15" s="110">
        <v>2296340.79</v>
      </c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2"/>
    </row>
    <row r="16" spans="1:108" ht="13.5">
      <c r="A16" s="32"/>
      <c r="B16" s="108" t="s">
        <v>26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9"/>
      <c r="BU16" s="110">
        <v>466898.93</v>
      </c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2"/>
    </row>
    <row r="17" spans="1:108" s="3" customFormat="1" ht="15" customHeight="1">
      <c r="A17" s="31"/>
      <c r="B17" s="123" t="s">
        <v>96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4"/>
      <c r="BU17" s="120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2"/>
    </row>
    <row r="18" spans="1:108" ht="13.5">
      <c r="A18" s="10"/>
      <c r="B18" s="118" t="s">
        <v>1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9"/>
      <c r="BU18" s="110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2"/>
    </row>
    <row r="19" spans="1:108" ht="30" customHeight="1">
      <c r="A19" s="34"/>
      <c r="B19" s="125" t="s">
        <v>120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6"/>
      <c r="BU19" s="115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7"/>
    </row>
    <row r="20" spans="1:108" ht="30" customHeight="1">
      <c r="A20" s="32"/>
      <c r="B20" s="108" t="s">
        <v>121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9"/>
      <c r="BU20" s="115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7"/>
    </row>
    <row r="21" spans="1:108" ht="15" customHeight="1">
      <c r="A21" s="35"/>
      <c r="B21" s="113" t="s">
        <v>8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4"/>
      <c r="BU21" s="115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7"/>
    </row>
    <row r="22" spans="1:108" ht="15" customHeight="1">
      <c r="A22" s="32"/>
      <c r="B22" s="108" t="s">
        <v>9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9"/>
      <c r="BU22" s="110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2"/>
    </row>
    <row r="23" spans="1:108" ht="15" customHeight="1">
      <c r="A23" s="32"/>
      <c r="B23" s="108" t="s">
        <v>10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9"/>
      <c r="BU23" s="110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2"/>
    </row>
    <row r="24" spans="1:108" ht="15" customHeight="1">
      <c r="A24" s="32"/>
      <c r="B24" s="108" t="s">
        <v>102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9"/>
      <c r="BU24" s="110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2"/>
    </row>
    <row r="25" spans="1:108" ht="15" customHeight="1">
      <c r="A25" s="32"/>
      <c r="B25" s="108" t="s">
        <v>11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9"/>
      <c r="BU25" s="110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2"/>
    </row>
    <row r="26" spans="1:108" ht="15" customHeight="1">
      <c r="A26" s="32"/>
      <c r="B26" s="108" t="s">
        <v>12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9"/>
      <c r="BU26" s="110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2"/>
    </row>
    <row r="27" spans="1:108" ht="15" customHeight="1">
      <c r="A27" s="32"/>
      <c r="B27" s="108" t="s">
        <v>13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9"/>
      <c r="BU27" s="110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2"/>
    </row>
    <row r="28" spans="1:108" ht="30" customHeight="1">
      <c r="A28" s="32"/>
      <c r="B28" s="108" t="s">
        <v>64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9"/>
      <c r="BU28" s="110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2"/>
    </row>
    <row r="29" spans="1:108" ht="30" customHeight="1">
      <c r="A29" s="32"/>
      <c r="B29" s="108" t="s">
        <v>99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9"/>
      <c r="BU29" s="110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2"/>
    </row>
    <row r="30" spans="1:108" ht="15" customHeight="1">
      <c r="A30" s="32"/>
      <c r="B30" s="108" t="s">
        <v>65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9"/>
      <c r="BU30" s="110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2"/>
    </row>
    <row r="31" spans="1:108" ht="15" customHeight="1">
      <c r="A31" s="32"/>
      <c r="B31" s="108" t="s">
        <v>66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9"/>
      <c r="BU31" s="110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2"/>
    </row>
    <row r="32" spans="1:108" ht="45" customHeight="1">
      <c r="A32" s="32"/>
      <c r="B32" s="108" t="s">
        <v>67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9"/>
      <c r="BU32" s="110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2"/>
    </row>
    <row r="33" spans="1:108" ht="13.5" customHeight="1">
      <c r="A33" s="35"/>
      <c r="B33" s="113" t="s">
        <v>8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4"/>
      <c r="BU33" s="110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2"/>
    </row>
    <row r="34" spans="1:108" ht="15" customHeight="1">
      <c r="A34" s="32"/>
      <c r="B34" s="108" t="s">
        <v>68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9"/>
      <c r="BU34" s="110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2"/>
    </row>
    <row r="35" spans="1:108" ht="15" customHeight="1">
      <c r="A35" s="32"/>
      <c r="B35" s="108" t="s">
        <v>69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9"/>
      <c r="BU35" s="110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2"/>
    </row>
    <row r="36" spans="1:108" ht="15" customHeight="1">
      <c r="A36" s="32"/>
      <c r="B36" s="108" t="s">
        <v>63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9"/>
      <c r="BU36" s="110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2"/>
    </row>
    <row r="37" spans="1:108" ht="15" customHeight="1">
      <c r="A37" s="32"/>
      <c r="B37" s="108" t="s">
        <v>70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9"/>
      <c r="BU37" s="110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2"/>
    </row>
    <row r="38" spans="1:108" ht="15" customHeight="1">
      <c r="A38" s="32"/>
      <c r="B38" s="108" t="s">
        <v>71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9"/>
      <c r="BU38" s="110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2"/>
    </row>
    <row r="39" spans="1:108" ht="15" customHeight="1">
      <c r="A39" s="32"/>
      <c r="B39" s="108" t="s">
        <v>72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9"/>
      <c r="BU39" s="110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2"/>
    </row>
    <row r="40" spans="1:108" ht="30" customHeight="1">
      <c r="A40" s="32"/>
      <c r="B40" s="108" t="s">
        <v>73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9"/>
      <c r="BU40" s="110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2"/>
    </row>
    <row r="41" spans="1:108" ht="30" customHeight="1">
      <c r="A41" s="32"/>
      <c r="B41" s="108" t="s">
        <v>98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9"/>
      <c r="BU41" s="110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2"/>
    </row>
    <row r="42" spans="1:108" ht="15" customHeight="1">
      <c r="A42" s="32"/>
      <c r="B42" s="108" t="s">
        <v>74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9"/>
      <c r="BU42" s="110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2"/>
    </row>
    <row r="43" spans="1:108" ht="15" customHeight="1">
      <c r="A43" s="32"/>
      <c r="B43" s="108" t="s">
        <v>75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9"/>
      <c r="BU43" s="110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2"/>
    </row>
    <row r="44" spans="1:108" s="3" customFormat="1" ht="15" customHeight="1">
      <c r="A44" s="31"/>
      <c r="B44" s="123" t="s">
        <v>97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4"/>
      <c r="BU44" s="120">
        <f>BU46+BU47+BU62</f>
        <v>233105.65</v>
      </c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2"/>
    </row>
    <row r="45" spans="1:108" ht="15" customHeight="1">
      <c r="A45" s="36"/>
      <c r="B45" s="118" t="s">
        <v>1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9"/>
      <c r="BU45" s="110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2"/>
    </row>
    <row r="46" spans="1:108" ht="15" customHeight="1">
      <c r="A46" s="32"/>
      <c r="B46" s="108" t="s">
        <v>76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9"/>
      <c r="BU46" s="110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2"/>
    </row>
    <row r="47" spans="1:108" ht="30" customHeight="1">
      <c r="A47" s="32"/>
      <c r="B47" s="108" t="s">
        <v>122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9"/>
      <c r="BU47" s="110">
        <f>BU49+BU53+BU58</f>
        <v>0</v>
      </c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2"/>
    </row>
    <row r="48" spans="1:108" ht="15" customHeight="1">
      <c r="A48" s="35"/>
      <c r="B48" s="113" t="s">
        <v>8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4"/>
      <c r="BU48" s="115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7"/>
    </row>
    <row r="49" spans="1:108" ht="15" customHeight="1">
      <c r="A49" s="32"/>
      <c r="B49" s="108" t="s">
        <v>83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9"/>
      <c r="BU49" s="110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2"/>
    </row>
    <row r="50" spans="1:108" ht="15" customHeight="1">
      <c r="A50" s="32"/>
      <c r="B50" s="108" t="s">
        <v>41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9"/>
      <c r="BU50" s="110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2"/>
    </row>
    <row r="51" spans="1:108" ht="15" customHeight="1">
      <c r="A51" s="32"/>
      <c r="B51" s="108" t="s">
        <v>42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9"/>
      <c r="BU51" s="110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2"/>
    </row>
    <row r="52" spans="1:108" ht="15" customHeight="1">
      <c r="A52" s="32"/>
      <c r="B52" s="108" t="s">
        <v>43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9"/>
      <c r="BU52" s="110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2"/>
    </row>
    <row r="53" spans="1:108" ht="15" customHeight="1">
      <c r="A53" s="32"/>
      <c r="B53" s="108" t="s">
        <v>44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9"/>
      <c r="BU53" s="110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2"/>
    </row>
    <row r="54" spans="1:108" ht="15" customHeight="1">
      <c r="A54" s="32"/>
      <c r="B54" s="108" t="s">
        <v>45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9"/>
      <c r="BU54" s="110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2"/>
    </row>
    <row r="55" spans="1:108" ht="15" customHeight="1">
      <c r="A55" s="32"/>
      <c r="B55" s="108" t="s">
        <v>46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9"/>
      <c r="BU55" s="110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2"/>
    </row>
    <row r="56" spans="1:108" ht="15" customHeight="1">
      <c r="A56" s="32"/>
      <c r="B56" s="108" t="s">
        <v>77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9"/>
      <c r="BU56" s="110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2"/>
    </row>
    <row r="57" spans="1:108" ht="15" customHeight="1">
      <c r="A57" s="32"/>
      <c r="B57" s="108" t="s">
        <v>100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9"/>
      <c r="BU57" s="110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2"/>
    </row>
    <row r="58" spans="1:108" ht="15" customHeight="1">
      <c r="A58" s="32"/>
      <c r="B58" s="108" t="s">
        <v>78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9"/>
      <c r="BU58" s="110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2"/>
    </row>
    <row r="59" spans="1:108" ht="15" customHeight="1">
      <c r="A59" s="32"/>
      <c r="B59" s="108" t="s">
        <v>79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9"/>
      <c r="BU59" s="110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2"/>
    </row>
    <row r="60" spans="1:108" ht="15" customHeight="1">
      <c r="A60" s="32"/>
      <c r="B60" s="108" t="s">
        <v>80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9"/>
      <c r="BU60" s="110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2"/>
    </row>
    <row r="61" spans="1:108" ht="15" customHeight="1">
      <c r="A61" s="32"/>
      <c r="B61" s="108" t="s">
        <v>81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9"/>
      <c r="BU61" s="110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2"/>
    </row>
    <row r="62" spans="1:108" ht="45" customHeight="1">
      <c r="A62" s="32"/>
      <c r="B62" s="108" t="s">
        <v>82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9"/>
      <c r="BU62" s="110">
        <f>BU73+BU76</f>
        <v>233105.65</v>
      </c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2"/>
    </row>
    <row r="63" spans="1:108" ht="15" customHeight="1">
      <c r="A63" s="37"/>
      <c r="B63" s="113" t="s">
        <v>8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4"/>
      <c r="BU63" s="110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2"/>
    </row>
    <row r="64" spans="1:108" ht="15" customHeight="1">
      <c r="A64" s="32"/>
      <c r="B64" s="108" t="s">
        <v>84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9"/>
      <c r="BU64" s="110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2"/>
    </row>
    <row r="65" spans="1:108" ht="15" customHeight="1">
      <c r="A65" s="32"/>
      <c r="B65" s="108" t="s">
        <v>47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9"/>
      <c r="BU65" s="110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2"/>
    </row>
    <row r="66" spans="1:108" ht="15" customHeight="1">
      <c r="A66" s="32"/>
      <c r="B66" s="108" t="s">
        <v>48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9"/>
      <c r="BU66" s="110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2"/>
    </row>
    <row r="67" spans="1:108" ht="15" customHeight="1">
      <c r="A67" s="32"/>
      <c r="B67" s="108" t="s">
        <v>49</v>
      </c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9"/>
      <c r="BU67" s="110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2"/>
    </row>
    <row r="68" spans="1:108" ht="15" customHeight="1">
      <c r="A68" s="32"/>
      <c r="B68" s="108" t="s">
        <v>50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9"/>
      <c r="BU68" s="110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2"/>
    </row>
    <row r="69" spans="1:108" ht="15" customHeight="1">
      <c r="A69" s="32"/>
      <c r="B69" s="108" t="s">
        <v>51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9"/>
      <c r="BU69" s="110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2"/>
    </row>
    <row r="70" spans="1:108" ht="15" customHeight="1">
      <c r="A70" s="32"/>
      <c r="B70" s="108" t="s">
        <v>52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9"/>
      <c r="BU70" s="110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2"/>
    </row>
    <row r="71" spans="1:108" ht="15" customHeight="1">
      <c r="A71" s="32"/>
      <c r="B71" s="108" t="s">
        <v>85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9"/>
      <c r="BU71" s="110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2"/>
    </row>
    <row r="72" spans="1:108" ht="15" customHeight="1">
      <c r="A72" s="32"/>
      <c r="B72" s="108" t="s">
        <v>101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9"/>
      <c r="BU72" s="110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2"/>
    </row>
    <row r="73" spans="1:108" ht="15" customHeight="1">
      <c r="A73" s="32"/>
      <c r="B73" s="108" t="s">
        <v>86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9"/>
      <c r="BU73" s="110">
        <v>27509.56</v>
      </c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2"/>
    </row>
    <row r="74" spans="1:108" ht="15" customHeight="1">
      <c r="A74" s="32"/>
      <c r="B74" s="108" t="s">
        <v>87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9"/>
      <c r="BU74" s="110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2"/>
    </row>
    <row r="75" spans="1:108" ht="15" customHeight="1">
      <c r="A75" s="32"/>
      <c r="B75" s="108" t="s">
        <v>88</v>
      </c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9"/>
      <c r="BU75" s="110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2"/>
    </row>
    <row r="76" spans="1:108" ht="15" customHeight="1">
      <c r="A76" s="32"/>
      <c r="B76" s="108" t="s">
        <v>89</v>
      </c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9"/>
      <c r="BU76" s="110">
        <v>205596.09</v>
      </c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2"/>
    </row>
  </sheetData>
  <sheetProtection/>
  <mergeCells count="147">
    <mergeCell ref="BU9:DD9"/>
    <mergeCell ref="B10:BT10"/>
    <mergeCell ref="B76:BT76"/>
    <mergeCell ref="BU76:DD76"/>
    <mergeCell ref="BU13:DD13"/>
    <mergeCell ref="BU14:DD14"/>
    <mergeCell ref="BU17:DD17"/>
    <mergeCell ref="BU10:DD10"/>
    <mergeCell ref="B16:BT16"/>
    <mergeCell ref="BU16:DD16"/>
    <mergeCell ref="A2:DD2"/>
    <mergeCell ref="B6:BT6"/>
    <mergeCell ref="B7:BT7"/>
    <mergeCell ref="B9:BT9"/>
    <mergeCell ref="BU4:DD4"/>
    <mergeCell ref="B5:BT5"/>
    <mergeCell ref="A4:BT4"/>
    <mergeCell ref="B8:BT8"/>
    <mergeCell ref="BU5:DD5"/>
    <mergeCell ref="BU6:DD6"/>
    <mergeCell ref="B11:BT11"/>
    <mergeCell ref="BU11:DD11"/>
    <mergeCell ref="BU35:DD35"/>
    <mergeCell ref="BU26:DD26"/>
    <mergeCell ref="B22:BT22"/>
    <mergeCell ref="BU22:DD22"/>
    <mergeCell ref="B25:BT25"/>
    <mergeCell ref="B13:BT13"/>
    <mergeCell ref="B23:BT23"/>
    <mergeCell ref="BU23:DD23"/>
    <mergeCell ref="B17:BT17"/>
    <mergeCell ref="B18:BT18"/>
    <mergeCell ref="BU19:DD19"/>
    <mergeCell ref="B20:BT20"/>
    <mergeCell ref="B24:BT24"/>
    <mergeCell ref="BU24:DD24"/>
    <mergeCell ref="B19:BT19"/>
    <mergeCell ref="BU20:DD20"/>
    <mergeCell ref="BU21:DD21"/>
    <mergeCell ref="B21:BT21"/>
    <mergeCell ref="B35:BT35"/>
    <mergeCell ref="BU38:DD38"/>
    <mergeCell ref="BU39:DD39"/>
    <mergeCell ref="BU36:DD36"/>
    <mergeCell ref="B26:BT26"/>
    <mergeCell ref="B12:BT12"/>
    <mergeCell ref="BU12:DD12"/>
    <mergeCell ref="B15:BT15"/>
    <mergeCell ref="BU15:DD15"/>
    <mergeCell ref="B14:BT14"/>
    <mergeCell ref="BU40:DD40"/>
    <mergeCell ref="B29:BT29"/>
    <mergeCell ref="B31:BT31"/>
    <mergeCell ref="B40:BT40"/>
    <mergeCell ref="B34:BT34"/>
    <mergeCell ref="BU18:DD18"/>
    <mergeCell ref="BU25:DD25"/>
    <mergeCell ref="B27:BT27"/>
    <mergeCell ref="BU27:DD27"/>
    <mergeCell ref="B36:BT36"/>
    <mergeCell ref="BU34:DD34"/>
    <mergeCell ref="B45:BT45"/>
    <mergeCell ref="BU44:DD44"/>
    <mergeCell ref="BU45:DD45"/>
    <mergeCell ref="B44:BT44"/>
    <mergeCell ref="B47:BT47"/>
    <mergeCell ref="B43:BT43"/>
    <mergeCell ref="BU43:DD43"/>
    <mergeCell ref="B42:BT42"/>
    <mergeCell ref="BU42:DD42"/>
    <mergeCell ref="B49:BT49"/>
    <mergeCell ref="BU49:DD49"/>
    <mergeCell ref="B46:BT46"/>
    <mergeCell ref="BU46:DD46"/>
    <mergeCell ref="B50:BT50"/>
    <mergeCell ref="B48:BT48"/>
    <mergeCell ref="BU47:DD47"/>
    <mergeCell ref="BU48:DD48"/>
    <mergeCell ref="BU50:DD50"/>
    <mergeCell ref="BU7:DD7"/>
    <mergeCell ref="BU8:DD8"/>
    <mergeCell ref="B41:BT41"/>
    <mergeCell ref="BU41:DD41"/>
    <mergeCell ref="B37:BT37"/>
    <mergeCell ref="BU37:DD37"/>
    <mergeCell ref="B39:BT39"/>
    <mergeCell ref="B38:BT38"/>
    <mergeCell ref="B28:BT28"/>
    <mergeCell ref="BU28:DD28"/>
    <mergeCell ref="B51:BT51"/>
    <mergeCell ref="BU51:DD51"/>
    <mergeCell ref="B52:BT52"/>
    <mergeCell ref="BU52:DD52"/>
    <mergeCell ref="BU54:DD54"/>
    <mergeCell ref="B55:BT55"/>
    <mergeCell ref="BU55:DD55"/>
    <mergeCell ref="B54:BT54"/>
    <mergeCell ref="BU53:DD53"/>
    <mergeCell ref="B53:BT53"/>
    <mergeCell ref="B58:BT58"/>
    <mergeCell ref="BU58:DD58"/>
    <mergeCell ref="B56:BT56"/>
    <mergeCell ref="BU56:DD56"/>
    <mergeCell ref="B57:BT57"/>
    <mergeCell ref="BU57:DD57"/>
    <mergeCell ref="BU63:DD63"/>
    <mergeCell ref="B63:BT63"/>
    <mergeCell ref="B59:BT59"/>
    <mergeCell ref="BU59:DD59"/>
    <mergeCell ref="B60:BT60"/>
    <mergeCell ref="BU60:DD60"/>
    <mergeCell ref="B69:BT69"/>
    <mergeCell ref="BU69:DD69"/>
    <mergeCell ref="B61:BT61"/>
    <mergeCell ref="BU61:DD61"/>
    <mergeCell ref="B66:BT66"/>
    <mergeCell ref="BU66:DD66"/>
    <mergeCell ref="B62:BT62"/>
    <mergeCell ref="B64:BT64"/>
    <mergeCell ref="BU64:DD64"/>
    <mergeCell ref="BU62:DD62"/>
    <mergeCell ref="B75:BT75"/>
    <mergeCell ref="BU75:DD75"/>
    <mergeCell ref="B65:BT65"/>
    <mergeCell ref="BU65:DD65"/>
    <mergeCell ref="B70:BT70"/>
    <mergeCell ref="BU70:DD70"/>
    <mergeCell ref="B67:BT67"/>
    <mergeCell ref="BU67:DD67"/>
    <mergeCell ref="B68:BT68"/>
    <mergeCell ref="BU68:DD68"/>
    <mergeCell ref="B73:BT73"/>
    <mergeCell ref="BU73:DD73"/>
    <mergeCell ref="B72:BT72"/>
    <mergeCell ref="BU72:DD72"/>
    <mergeCell ref="B74:BT74"/>
    <mergeCell ref="BU74:DD74"/>
    <mergeCell ref="B71:BT71"/>
    <mergeCell ref="BU71:DD71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114"/>
  <sheetViews>
    <sheetView tabSelected="1" view="pageBreakPreview" zoomScale="90" zoomScaleSheetLayoutView="90" zoomScalePageLayoutView="0" workbookViewId="0" topLeftCell="A1">
      <selection activeCell="E35" sqref="E35"/>
    </sheetView>
  </sheetViews>
  <sheetFormatPr defaultColWidth="9.00390625" defaultRowHeight="12.75"/>
  <cols>
    <col min="1" max="1" width="55.375" style="0" customWidth="1"/>
    <col min="2" max="4" width="12.125" style="0" customWidth="1"/>
    <col min="5" max="5" width="15.00390625" style="0" customWidth="1"/>
    <col min="6" max="6" width="12.625" style="0" bestFit="1" customWidth="1"/>
    <col min="7" max="7" width="12.50390625" style="0" customWidth="1"/>
    <col min="8" max="8" width="12.625" style="0" bestFit="1" customWidth="1"/>
  </cols>
  <sheetData>
    <row r="1" spans="1:5" ht="16.5">
      <c r="A1" s="138"/>
      <c r="B1" s="138"/>
      <c r="C1" s="138"/>
      <c r="D1" s="138"/>
      <c r="E1" s="138"/>
    </row>
    <row r="2" spans="1:5" ht="14.25" thickBot="1">
      <c r="A2" s="139" t="s">
        <v>125</v>
      </c>
      <c r="B2" s="139"/>
      <c r="C2" s="139"/>
      <c r="D2" s="140"/>
      <c r="E2" s="140"/>
    </row>
    <row r="3" spans="1:7" ht="84">
      <c r="A3" s="48" t="s">
        <v>0</v>
      </c>
      <c r="B3" s="49" t="s">
        <v>126</v>
      </c>
      <c r="C3" s="49" t="s">
        <v>127</v>
      </c>
      <c r="D3" s="49" t="s">
        <v>128</v>
      </c>
      <c r="E3" s="50" t="s">
        <v>90</v>
      </c>
      <c r="F3" s="76" t="s">
        <v>166</v>
      </c>
      <c r="G3" s="76" t="s">
        <v>167</v>
      </c>
    </row>
    <row r="4" spans="1:9" ht="14.25">
      <c r="A4" s="51" t="s">
        <v>53</v>
      </c>
      <c r="B4" s="43"/>
      <c r="C4" s="43"/>
      <c r="D4" s="41" t="s">
        <v>22</v>
      </c>
      <c r="E4" s="52">
        <v>418124.22</v>
      </c>
      <c r="F4" s="77">
        <v>2074.61</v>
      </c>
      <c r="G4" s="77">
        <v>416049.61</v>
      </c>
      <c r="H4" s="77">
        <f>F4+G4</f>
        <v>418124.22</v>
      </c>
      <c r="I4" s="77">
        <f>H4-E4</f>
        <v>0</v>
      </c>
    </row>
    <row r="5" spans="1:7" ht="14.25">
      <c r="A5" s="64" t="s">
        <v>23</v>
      </c>
      <c r="B5" s="43"/>
      <c r="C5" s="43"/>
      <c r="D5" s="41" t="s">
        <v>22</v>
      </c>
      <c r="E5" s="72">
        <f>E7+E8+E9</f>
        <v>51589035.41</v>
      </c>
      <c r="G5">
        <v>52005085.02</v>
      </c>
    </row>
    <row r="6" spans="1:5" ht="14.25">
      <c r="A6" s="51" t="s">
        <v>8</v>
      </c>
      <c r="B6" s="43"/>
      <c r="C6" s="43"/>
      <c r="D6" s="41" t="s">
        <v>22</v>
      </c>
      <c r="E6" s="53"/>
    </row>
    <row r="7" spans="1:7" ht="13.5">
      <c r="A7" s="51" t="s">
        <v>129</v>
      </c>
      <c r="B7" s="41"/>
      <c r="C7" s="44"/>
      <c r="D7" s="41" t="s">
        <v>22</v>
      </c>
      <c r="E7" s="78">
        <f>E21-F4</f>
        <v>43383602</v>
      </c>
      <c r="G7" s="68">
        <f>G5-E5</f>
        <v>416049.61000000685</v>
      </c>
    </row>
    <row r="8" spans="1:5" ht="14.25">
      <c r="A8" s="54" t="s">
        <v>130</v>
      </c>
      <c r="B8" s="43"/>
      <c r="C8" s="43"/>
      <c r="D8" s="41"/>
      <c r="E8" s="53">
        <f>E92</f>
        <v>2427765.47</v>
      </c>
    </row>
    <row r="9" spans="1:5" ht="69">
      <c r="A9" s="51" t="s">
        <v>131</v>
      </c>
      <c r="B9" s="43"/>
      <c r="C9" s="43"/>
      <c r="D9" s="41" t="s">
        <v>22</v>
      </c>
      <c r="E9" s="67">
        <f>E11+E12</f>
        <v>5777667.9399999995</v>
      </c>
    </row>
    <row r="10" spans="1:5" ht="14.25">
      <c r="A10" s="51" t="s">
        <v>8</v>
      </c>
      <c r="B10" s="43"/>
      <c r="C10" s="43"/>
      <c r="D10" s="41" t="s">
        <v>22</v>
      </c>
      <c r="E10" s="53"/>
    </row>
    <row r="11" spans="1:5" ht="14.25">
      <c r="A11" s="51" t="s">
        <v>162</v>
      </c>
      <c r="B11" s="43"/>
      <c r="C11" s="43"/>
      <c r="D11" s="41" t="s">
        <v>22</v>
      </c>
      <c r="E11" s="78">
        <f>5466517.55-G4</f>
        <v>5050467.9399999995</v>
      </c>
    </row>
    <row r="12" spans="1:5" ht="14.25">
      <c r="A12" s="51" t="s">
        <v>168</v>
      </c>
      <c r="B12" s="43"/>
      <c r="C12" s="43"/>
      <c r="D12" s="41" t="s">
        <v>22</v>
      </c>
      <c r="E12" s="53">
        <f>390000+117780+219420</f>
        <v>727200</v>
      </c>
    </row>
    <row r="13" spans="1:5" ht="14.25">
      <c r="A13" s="51"/>
      <c r="B13" s="43"/>
      <c r="C13" s="43"/>
      <c r="D13" s="41"/>
      <c r="E13" s="53"/>
    </row>
    <row r="14" spans="1:5" ht="27">
      <c r="A14" s="51" t="s">
        <v>91</v>
      </c>
      <c r="B14" s="43"/>
      <c r="C14" s="43"/>
      <c r="D14" s="41" t="s">
        <v>22</v>
      </c>
      <c r="E14" s="52"/>
    </row>
    <row r="15" spans="1:5" ht="14.25">
      <c r="A15" s="51" t="s">
        <v>8</v>
      </c>
      <c r="B15" s="43"/>
      <c r="C15" s="43"/>
      <c r="D15" s="41" t="s">
        <v>22</v>
      </c>
      <c r="E15" s="53"/>
    </row>
    <row r="16" spans="1:5" ht="14.25">
      <c r="A16" s="51"/>
      <c r="B16" s="43"/>
      <c r="C16" s="43"/>
      <c r="D16" s="41"/>
      <c r="E16" s="53"/>
    </row>
    <row r="17" spans="1:5" ht="14.25">
      <c r="A17" s="51" t="s">
        <v>92</v>
      </c>
      <c r="B17" s="43"/>
      <c r="C17" s="43"/>
      <c r="D17" s="41" t="s">
        <v>22</v>
      </c>
      <c r="E17" s="52"/>
    </row>
    <row r="18" spans="1:5" ht="14.25">
      <c r="A18" s="51" t="s">
        <v>54</v>
      </c>
      <c r="B18" s="43"/>
      <c r="C18" s="43"/>
      <c r="D18" s="41" t="s">
        <v>22</v>
      </c>
      <c r="E18" s="53"/>
    </row>
    <row r="19" spans="1:8" ht="14.25">
      <c r="A19" s="64" t="s">
        <v>24</v>
      </c>
      <c r="B19" s="43"/>
      <c r="C19" s="43"/>
      <c r="D19" s="41">
        <v>900</v>
      </c>
      <c r="E19" s="69">
        <f>E21+E68+E92</f>
        <v>52007159.629999995</v>
      </c>
      <c r="F19" s="68">
        <f>E4+E5</f>
        <v>52007159.629999995</v>
      </c>
      <c r="H19" s="68">
        <v>52005085.02</v>
      </c>
    </row>
    <row r="20" spans="1:8" ht="14.25">
      <c r="A20" s="51" t="s">
        <v>8</v>
      </c>
      <c r="B20" s="43"/>
      <c r="C20" s="43"/>
      <c r="D20" s="41"/>
      <c r="E20" s="53"/>
      <c r="H20" s="68">
        <f>H19-E19</f>
        <v>-2074.6099999919534</v>
      </c>
    </row>
    <row r="21" spans="1:5" ht="39">
      <c r="A21" s="55" t="s">
        <v>163</v>
      </c>
      <c r="B21" s="41" t="s">
        <v>164</v>
      </c>
      <c r="C21" s="43"/>
      <c r="D21" s="41" t="s">
        <v>22</v>
      </c>
      <c r="E21" s="75">
        <f>E22+E45</f>
        <v>43385676.61</v>
      </c>
    </row>
    <row r="22" spans="1:5" ht="39">
      <c r="A22" s="56" t="s">
        <v>157</v>
      </c>
      <c r="B22" s="41" t="s">
        <v>132</v>
      </c>
      <c r="C22" s="44">
        <v>7112002</v>
      </c>
      <c r="D22" s="44" t="s">
        <v>22</v>
      </c>
      <c r="E22" s="73">
        <f>E23+E28+E36+E39+E40</f>
        <v>4390096.609999999</v>
      </c>
    </row>
    <row r="23" spans="1:5" ht="13.5">
      <c r="A23" s="55" t="s">
        <v>27</v>
      </c>
      <c r="B23" s="41"/>
      <c r="C23" s="44"/>
      <c r="D23" s="46">
        <v>210</v>
      </c>
      <c r="E23" s="62">
        <f>E25+E26+E27</f>
        <v>4200</v>
      </c>
    </row>
    <row r="24" spans="1:5" ht="13.5">
      <c r="A24" s="55" t="s">
        <v>1</v>
      </c>
      <c r="B24" s="41"/>
      <c r="C24" s="44"/>
      <c r="D24" s="42"/>
      <c r="E24" s="53"/>
    </row>
    <row r="25" spans="1:5" ht="13.5">
      <c r="A25" s="55" t="s">
        <v>28</v>
      </c>
      <c r="B25" s="41"/>
      <c r="C25" s="44"/>
      <c r="D25" s="46">
        <v>211</v>
      </c>
      <c r="E25" s="53"/>
    </row>
    <row r="26" spans="1:5" ht="13.5">
      <c r="A26" s="57" t="s">
        <v>29</v>
      </c>
      <c r="B26" s="41"/>
      <c r="C26" s="44"/>
      <c r="D26" s="46">
        <v>212</v>
      </c>
      <c r="E26" s="53">
        <v>4200</v>
      </c>
    </row>
    <row r="27" spans="1:5" ht="13.5">
      <c r="A27" s="55" t="s">
        <v>133</v>
      </c>
      <c r="B27" s="41"/>
      <c r="C27" s="44"/>
      <c r="D27" s="46">
        <v>213</v>
      </c>
      <c r="E27" s="53"/>
    </row>
    <row r="28" spans="1:5" ht="13.5">
      <c r="A28" s="55" t="s">
        <v>38</v>
      </c>
      <c r="B28" s="41"/>
      <c r="C28" s="44"/>
      <c r="D28" s="46">
        <v>220</v>
      </c>
      <c r="E28" s="62">
        <f>E30+E31+E32+E33+E34+E35</f>
        <v>3522474.61</v>
      </c>
    </row>
    <row r="29" spans="1:5" ht="13.5">
      <c r="A29" s="55" t="s">
        <v>1</v>
      </c>
      <c r="B29" s="41"/>
      <c r="C29" s="44"/>
      <c r="D29" s="46"/>
      <c r="E29" s="53"/>
    </row>
    <row r="30" spans="1:5" ht="13.5">
      <c r="A30" s="55" t="s">
        <v>30</v>
      </c>
      <c r="B30" s="41"/>
      <c r="C30" s="44"/>
      <c r="D30" s="46">
        <v>221</v>
      </c>
      <c r="E30" s="53">
        <v>50053</v>
      </c>
    </row>
    <row r="31" spans="1:5" ht="13.5">
      <c r="A31" s="55" t="s">
        <v>31</v>
      </c>
      <c r="B31" s="41"/>
      <c r="C31" s="44"/>
      <c r="D31" s="46">
        <v>222</v>
      </c>
      <c r="E31" s="53"/>
    </row>
    <row r="32" spans="1:5" ht="13.5">
      <c r="A32" s="55" t="s">
        <v>32</v>
      </c>
      <c r="B32" s="41"/>
      <c r="C32" s="44"/>
      <c r="D32" s="46">
        <v>223</v>
      </c>
      <c r="E32" s="53">
        <v>2852825</v>
      </c>
    </row>
    <row r="33" spans="1:5" ht="13.5">
      <c r="A33" s="55" t="s">
        <v>33</v>
      </c>
      <c r="B33" s="41"/>
      <c r="C33" s="44"/>
      <c r="D33" s="46">
        <v>224</v>
      </c>
      <c r="E33" s="53"/>
    </row>
    <row r="34" spans="1:5" ht="13.5">
      <c r="A34" s="55" t="s">
        <v>34</v>
      </c>
      <c r="B34" s="41"/>
      <c r="C34" s="44"/>
      <c r="D34" s="46">
        <v>225</v>
      </c>
      <c r="E34" s="53">
        <v>324558</v>
      </c>
    </row>
    <row r="35" spans="1:5" ht="13.5">
      <c r="A35" s="55" t="s">
        <v>35</v>
      </c>
      <c r="B35" s="41"/>
      <c r="C35" s="44"/>
      <c r="D35" s="46">
        <v>226</v>
      </c>
      <c r="E35" s="53">
        <f>292964+2074.61</f>
        <v>295038.61</v>
      </c>
    </row>
    <row r="36" spans="1:5" ht="13.5">
      <c r="A36" s="55" t="s">
        <v>55</v>
      </c>
      <c r="B36" s="41"/>
      <c r="C36" s="44"/>
      <c r="D36" s="46">
        <v>260</v>
      </c>
      <c r="E36" s="62"/>
    </row>
    <row r="37" spans="1:5" ht="13.5">
      <c r="A37" s="55" t="s">
        <v>1</v>
      </c>
      <c r="B37" s="41"/>
      <c r="C37" s="44"/>
      <c r="D37" s="46"/>
      <c r="E37" s="53"/>
    </row>
    <row r="38" spans="1:5" ht="13.5">
      <c r="A38" s="55" t="s">
        <v>56</v>
      </c>
      <c r="B38" s="41"/>
      <c r="C38" s="44"/>
      <c r="D38" s="46">
        <v>262</v>
      </c>
      <c r="E38" s="53"/>
    </row>
    <row r="39" spans="1:5" ht="13.5">
      <c r="A39" s="55" t="s">
        <v>57</v>
      </c>
      <c r="B39" s="41"/>
      <c r="C39" s="44"/>
      <c r="D39" s="46">
        <v>290</v>
      </c>
      <c r="E39" s="63">
        <v>863422</v>
      </c>
    </row>
    <row r="40" spans="1:5" ht="13.5">
      <c r="A40" s="55" t="s">
        <v>134</v>
      </c>
      <c r="B40" s="41"/>
      <c r="C40" s="44"/>
      <c r="D40" s="46">
        <v>300</v>
      </c>
      <c r="E40" s="62">
        <f>E42+E43</f>
        <v>0</v>
      </c>
    </row>
    <row r="41" spans="1:5" ht="13.5">
      <c r="A41" s="55" t="s">
        <v>1</v>
      </c>
      <c r="B41" s="41"/>
      <c r="C41" s="44"/>
      <c r="D41" s="46"/>
      <c r="E41" s="53"/>
    </row>
    <row r="42" spans="1:5" ht="13.5">
      <c r="A42" s="55" t="s">
        <v>36</v>
      </c>
      <c r="B42" s="41"/>
      <c r="C42" s="44"/>
      <c r="D42" s="46">
        <v>310</v>
      </c>
      <c r="E42" s="53"/>
    </row>
    <row r="43" spans="1:5" ht="13.5">
      <c r="A43" s="55" t="s">
        <v>37</v>
      </c>
      <c r="B43" s="41"/>
      <c r="C43" s="44"/>
      <c r="D43" s="46">
        <v>340</v>
      </c>
      <c r="E43" s="53"/>
    </row>
    <row r="44" spans="1:5" ht="14.25">
      <c r="A44" s="55"/>
      <c r="B44" s="41"/>
      <c r="C44" s="43"/>
      <c r="D44" s="41"/>
      <c r="E44" s="52"/>
    </row>
    <row r="45" spans="1:5" ht="92.25">
      <c r="A45" s="58" t="s">
        <v>160</v>
      </c>
      <c r="B45" s="41" t="s">
        <v>161</v>
      </c>
      <c r="C45" s="44">
        <v>7137621</v>
      </c>
      <c r="D45" s="44" t="s">
        <v>22</v>
      </c>
      <c r="E45" s="73">
        <f>E46+E51+E59+E62+E63</f>
        <v>38995580</v>
      </c>
    </row>
    <row r="46" spans="1:5" ht="13.5">
      <c r="A46" s="55" t="s">
        <v>27</v>
      </c>
      <c r="B46" s="41"/>
      <c r="C46" s="44"/>
      <c r="D46" s="46">
        <v>210</v>
      </c>
      <c r="E46" s="62">
        <f>E48+E49+E50</f>
        <v>38773486</v>
      </c>
    </row>
    <row r="47" spans="1:5" ht="13.5">
      <c r="A47" s="55" t="s">
        <v>1</v>
      </c>
      <c r="B47" s="41"/>
      <c r="C47" s="44"/>
      <c r="D47" s="42"/>
      <c r="E47" s="53"/>
    </row>
    <row r="48" spans="1:5" ht="13.5">
      <c r="A48" s="55" t="s">
        <v>28</v>
      </c>
      <c r="B48" s="41"/>
      <c r="C48" s="44"/>
      <c r="D48" s="46">
        <v>211</v>
      </c>
      <c r="E48" s="53">
        <v>29779944</v>
      </c>
    </row>
    <row r="49" spans="1:5" ht="13.5">
      <c r="A49" s="57" t="s">
        <v>29</v>
      </c>
      <c r="B49" s="41"/>
      <c r="C49" s="44"/>
      <c r="D49" s="46">
        <v>212</v>
      </c>
      <c r="E49" s="53"/>
    </row>
    <row r="50" spans="1:5" ht="13.5">
      <c r="A50" s="55" t="s">
        <v>133</v>
      </c>
      <c r="B50" s="41"/>
      <c r="C50" s="44"/>
      <c r="D50" s="46">
        <v>213</v>
      </c>
      <c r="E50" s="53">
        <v>8993542</v>
      </c>
    </row>
    <row r="51" spans="1:5" ht="13.5">
      <c r="A51" s="55" t="s">
        <v>38</v>
      </c>
      <c r="B51" s="41"/>
      <c r="C51" s="44"/>
      <c r="D51" s="46">
        <v>220</v>
      </c>
      <c r="E51" s="62">
        <f>E53+E54+E55+E56+E57+E58</f>
        <v>23344</v>
      </c>
    </row>
    <row r="52" spans="1:5" ht="13.5">
      <c r="A52" s="55" t="s">
        <v>1</v>
      </c>
      <c r="B52" s="41"/>
      <c r="C52" s="44"/>
      <c r="D52" s="46"/>
      <c r="E52" s="53"/>
    </row>
    <row r="53" spans="1:5" ht="13.5">
      <c r="A53" s="55" t="s">
        <v>30</v>
      </c>
      <c r="B53" s="41"/>
      <c r="C53" s="44"/>
      <c r="D53" s="46">
        <v>221</v>
      </c>
      <c r="E53" s="53"/>
    </row>
    <row r="54" spans="1:5" ht="13.5">
      <c r="A54" s="55" t="s">
        <v>31</v>
      </c>
      <c r="B54" s="41"/>
      <c r="C54" s="44"/>
      <c r="D54" s="46">
        <v>222</v>
      </c>
      <c r="E54" s="53"/>
    </row>
    <row r="55" spans="1:5" ht="13.5">
      <c r="A55" s="55" t="s">
        <v>32</v>
      </c>
      <c r="B55" s="41"/>
      <c r="C55" s="44"/>
      <c r="D55" s="46">
        <v>223</v>
      </c>
      <c r="E55" s="53"/>
    </row>
    <row r="56" spans="1:5" ht="13.5">
      <c r="A56" s="55" t="s">
        <v>33</v>
      </c>
      <c r="B56" s="41"/>
      <c r="C56" s="44"/>
      <c r="D56" s="46">
        <v>224</v>
      </c>
      <c r="E56" s="53"/>
    </row>
    <row r="57" spans="1:5" ht="13.5">
      <c r="A57" s="55" t="s">
        <v>34</v>
      </c>
      <c r="B57" s="41"/>
      <c r="C57" s="44"/>
      <c r="D57" s="46">
        <v>225</v>
      </c>
      <c r="E57" s="53"/>
    </row>
    <row r="58" spans="1:5" ht="13.5">
      <c r="A58" s="55" t="s">
        <v>35</v>
      </c>
      <c r="B58" s="41"/>
      <c r="C58" s="44"/>
      <c r="D58" s="46">
        <v>226</v>
      </c>
      <c r="E58" s="53">
        <v>23344</v>
      </c>
    </row>
    <row r="59" spans="1:5" ht="13.5">
      <c r="A59" s="55" t="s">
        <v>55</v>
      </c>
      <c r="B59" s="41"/>
      <c r="C59" s="44"/>
      <c r="D59" s="46">
        <v>260</v>
      </c>
      <c r="E59" s="62"/>
    </row>
    <row r="60" spans="1:5" ht="13.5">
      <c r="A60" s="55" t="s">
        <v>1</v>
      </c>
      <c r="B60" s="41"/>
      <c r="C60" s="44"/>
      <c r="D60" s="46"/>
      <c r="E60" s="53"/>
    </row>
    <row r="61" spans="1:5" ht="13.5">
      <c r="A61" s="55" t="s">
        <v>56</v>
      </c>
      <c r="B61" s="41"/>
      <c r="C61" s="44"/>
      <c r="D61" s="46">
        <v>262</v>
      </c>
      <c r="E61" s="53"/>
    </row>
    <row r="62" spans="1:5" ht="13.5">
      <c r="A62" s="55" t="s">
        <v>57</v>
      </c>
      <c r="B62" s="41"/>
      <c r="C62" s="44"/>
      <c r="D62" s="46">
        <v>290</v>
      </c>
      <c r="E62" s="63"/>
    </row>
    <row r="63" spans="1:5" ht="13.5">
      <c r="A63" s="55" t="s">
        <v>134</v>
      </c>
      <c r="B63" s="41"/>
      <c r="C63" s="44"/>
      <c r="D63" s="46">
        <v>300</v>
      </c>
      <c r="E63" s="62">
        <f>E65+E66</f>
        <v>198750</v>
      </c>
    </row>
    <row r="64" spans="1:5" ht="13.5">
      <c r="A64" s="55" t="s">
        <v>1</v>
      </c>
      <c r="B64" s="41"/>
      <c r="C64" s="44"/>
      <c r="D64" s="46"/>
      <c r="E64" s="53"/>
    </row>
    <row r="65" spans="1:5" ht="13.5">
      <c r="A65" s="55" t="s">
        <v>36</v>
      </c>
      <c r="B65" s="41"/>
      <c r="C65" s="44"/>
      <c r="D65" s="46">
        <v>310</v>
      </c>
      <c r="E65" s="53"/>
    </row>
    <row r="66" spans="1:5" ht="13.5">
      <c r="A66" s="55" t="s">
        <v>37</v>
      </c>
      <c r="B66" s="41"/>
      <c r="C66" s="44"/>
      <c r="D66" s="46">
        <v>340</v>
      </c>
      <c r="E66" s="53">
        <v>198750</v>
      </c>
    </row>
    <row r="67" spans="1:5" ht="14.25">
      <c r="A67" s="55"/>
      <c r="B67" s="41"/>
      <c r="C67" s="43"/>
      <c r="D67" s="41"/>
      <c r="E67" s="52"/>
    </row>
    <row r="68" spans="1:5" ht="69">
      <c r="A68" s="51" t="s">
        <v>131</v>
      </c>
      <c r="B68" s="41" t="s">
        <v>136</v>
      </c>
      <c r="C68" s="43"/>
      <c r="D68" s="41"/>
      <c r="E68" s="74">
        <f>E69+E74+E82+E86+E87</f>
        <v>6193717.55</v>
      </c>
    </row>
    <row r="69" spans="1:5" ht="14.25">
      <c r="A69" s="55" t="s">
        <v>27</v>
      </c>
      <c r="B69" s="41"/>
      <c r="C69" s="45"/>
      <c r="D69" s="46">
        <v>210</v>
      </c>
      <c r="E69" s="62">
        <f>E71+E73</f>
        <v>507780</v>
      </c>
    </row>
    <row r="70" spans="1:5" ht="14.25">
      <c r="A70" s="55" t="s">
        <v>1</v>
      </c>
      <c r="B70" s="43"/>
      <c r="C70" s="43"/>
      <c r="D70" s="42"/>
      <c r="E70" s="53"/>
    </row>
    <row r="71" spans="1:5" ht="14.25">
      <c r="A71" s="55" t="s">
        <v>28</v>
      </c>
      <c r="B71" s="41"/>
      <c r="C71" s="45"/>
      <c r="D71" s="46">
        <v>211</v>
      </c>
      <c r="E71" s="53">
        <v>390000</v>
      </c>
    </row>
    <row r="72" spans="1:5" ht="14.25">
      <c r="A72" s="57" t="s">
        <v>29</v>
      </c>
      <c r="B72" s="41"/>
      <c r="C72" s="45"/>
      <c r="D72" s="46">
        <v>212</v>
      </c>
      <c r="E72" s="53"/>
    </row>
    <row r="73" spans="1:5" ht="14.25">
      <c r="A73" s="55" t="s">
        <v>133</v>
      </c>
      <c r="B73" s="41"/>
      <c r="C73" s="45"/>
      <c r="D73" s="46">
        <v>213</v>
      </c>
      <c r="E73" s="53">
        <v>117780</v>
      </c>
    </row>
    <row r="74" spans="1:5" ht="14.25">
      <c r="A74" s="55" t="s">
        <v>38</v>
      </c>
      <c r="B74" s="41"/>
      <c r="C74" s="45"/>
      <c r="D74" s="46">
        <v>220</v>
      </c>
      <c r="E74" s="62">
        <f>E80</f>
        <v>219420</v>
      </c>
    </row>
    <row r="75" spans="1:5" ht="14.25">
      <c r="A75" s="55" t="s">
        <v>1</v>
      </c>
      <c r="B75" s="41"/>
      <c r="C75" s="45"/>
      <c r="D75" s="46"/>
      <c r="E75" s="53"/>
    </row>
    <row r="76" spans="1:5" ht="14.25">
      <c r="A76" s="55" t="s">
        <v>30</v>
      </c>
      <c r="B76" s="41"/>
      <c r="C76" s="45"/>
      <c r="D76" s="46">
        <v>221</v>
      </c>
      <c r="E76" s="53"/>
    </row>
    <row r="77" spans="1:5" ht="14.25">
      <c r="A77" s="55" t="s">
        <v>31</v>
      </c>
      <c r="B77" s="41"/>
      <c r="C77" s="45"/>
      <c r="D77" s="46">
        <v>222</v>
      </c>
      <c r="E77" s="53"/>
    </row>
    <row r="78" spans="1:5" ht="14.25">
      <c r="A78" s="55" t="s">
        <v>32</v>
      </c>
      <c r="B78" s="41"/>
      <c r="C78" s="45"/>
      <c r="D78" s="46">
        <v>223</v>
      </c>
      <c r="E78" s="53"/>
    </row>
    <row r="79" spans="1:5" ht="14.25">
      <c r="A79" s="55" t="s">
        <v>33</v>
      </c>
      <c r="B79" s="41"/>
      <c r="C79" s="45"/>
      <c r="D79" s="46">
        <v>224</v>
      </c>
      <c r="E79" s="53"/>
    </row>
    <row r="80" spans="1:5" ht="14.25">
      <c r="A80" s="55" t="s">
        <v>34</v>
      </c>
      <c r="B80" s="41"/>
      <c r="C80" s="45"/>
      <c r="D80" s="46">
        <v>225</v>
      </c>
      <c r="E80" s="53">
        <v>219420</v>
      </c>
    </row>
    <row r="81" spans="1:5" ht="14.25">
      <c r="A81" s="55" t="s">
        <v>35</v>
      </c>
      <c r="B81" s="41"/>
      <c r="C81" s="45"/>
      <c r="D81" s="46">
        <v>226</v>
      </c>
      <c r="E81" s="53"/>
    </row>
    <row r="82" spans="1:5" ht="14.25">
      <c r="A82" s="55" t="s">
        <v>55</v>
      </c>
      <c r="B82" s="41"/>
      <c r="C82" s="45"/>
      <c r="D82" s="46">
        <v>260</v>
      </c>
      <c r="E82" s="62"/>
    </row>
    <row r="83" spans="1:5" ht="14.25">
      <c r="A83" s="55" t="s">
        <v>1</v>
      </c>
      <c r="B83" s="41"/>
      <c r="C83" s="45"/>
      <c r="D83" s="46"/>
      <c r="E83" s="53"/>
    </row>
    <row r="84" spans="1:5" ht="14.25">
      <c r="A84" s="55" t="s">
        <v>56</v>
      </c>
      <c r="B84" s="41"/>
      <c r="C84" s="45"/>
      <c r="D84" s="46">
        <v>262</v>
      </c>
      <c r="E84" s="53"/>
    </row>
    <row r="85" spans="1:5" ht="26.25">
      <c r="A85" s="55" t="s">
        <v>93</v>
      </c>
      <c r="B85" s="41"/>
      <c r="C85" s="45"/>
      <c r="D85" s="46">
        <v>263</v>
      </c>
      <c r="E85" s="52"/>
    </row>
    <row r="86" spans="1:5" ht="14.25">
      <c r="A86" s="55" t="s">
        <v>57</v>
      </c>
      <c r="B86" s="41"/>
      <c r="C86" s="45"/>
      <c r="D86" s="46">
        <v>290</v>
      </c>
      <c r="E86" s="63"/>
    </row>
    <row r="87" spans="1:5" ht="14.25">
      <c r="A87" s="55" t="s">
        <v>134</v>
      </c>
      <c r="B87" s="41"/>
      <c r="C87" s="45"/>
      <c r="D87" s="46">
        <v>300</v>
      </c>
      <c r="E87" s="62">
        <f>E89+E90</f>
        <v>5466517.55</v>
      </c>
    </row>
    <row r="88" spans="1:5" ht="14.25">
      <c r="A88" s="55" t="s">
        <v>1</v>
      </c>
      <c r="B88" s="41"/>
      <c r="C88" s="45"/>
      <c r="D88" s="46"/>
      <c r="E88" s="53"/>
    </row>
    <row r="89" spans="1:5" ht="14.25">
      <c r="A89" s="55" t="s">
        <v>36</v>
      </c>
      <c r="B89" s="41"/>
      <c r="C89" s="45"/>
      <c r="D89" s="46">
        <v>310</v>
      </c>
      <c r="E89" s="53"/>
    </row>
    <row r="90" spans="1:5" ht="14.25">
      <c r="A90" s="55" t="s">
        <v>37</v>
      </c>
      <c r="B90" s="41"/>
      <c r="C90" s="45"/>
      <c r="D90" s="46">
        <v>340</v>
      </c>
      <c r="E90" s="53">
        <v>5466517.55</v>
      </c>
    </row>
    <row r="91" spans="1:5" ht="14.25">
      <c r="A91" s="55"/>
      <c r="B91" s="41"/>
      <c r="C91" s="43"/>
      <c r="D91" s="41"/>
      <c r="E91" s="52"/>
    </row>
    <row r="92" spans="1:5" ht="26.25">
      <c r="A92" s="55" t="s">
        <v>165</v>
      </c>
      <c r="B92" s="41" t="s">
        <v>135</v>
      </c>
      <c r="C92" s="43"/>
      <c r="D92" s="41"/>
      <c r="E92" s="52">
        <f>E93</f>
        <v>2427765.47</v>
      </c>
    </row>
    <row r="93" spans="1:5" ht="78.75">
      <c r="A93" s="66" t="s">
        <v>159</v>
      </c>
      <c r="B93" s="41" t="s">
        <v>135</v>
      </c>
      <c r="C93" s="44">
        <v>7122101</v>
      </c>
      <c r="D93" s="47"/>
      <c r="E93" s="65">
        <f>E94</f>
        <v>2427765.47</v>
      </c>
    </row>
    <row r="94" spans="1:5" ht="13.5">
      <c r="A94" s="55" t="s">
        <v>134</v>
      </c>
      <c r="B94" s="41"/>
      <c r="C94" s="47"/>
      <c r="D94" s="46">
        <v>300</v>
      </c>
      <c r="E94" s="62">
        <f>E96</f>
        <v>2427765.47</v>
      </c>
    </row>
    <row r="95" spans="1:5" ht="13.5">
      <c r="A95" s="55" t="s">
        <v>1</v>
      </c>
      <c r="B95" s="41"/>
      <c r="C95" s="47"/>
      <c r="D95" s="46"/>
      <c r="E95" s="53"/>
    </row>
    <row r="96" spans="1:5" ht="13.5">
      <c r="A96" s="55" t="s">
        <v>37</v>
      </c>
      <c r="B96" s="41"/>
      <c r="C96" s="47"/>
      <c r="D96" s="46">
        <v>340</v>
      </c>
      <c r="E96" s="53">
        <v>2427765.47</v>
      </c>
    </row>
    <row r="97" spans="1:5" ht="13.5">
      <c r="A97" s="55"/>
      <c r="B97" s="41"/>
      <c r="C97" s="47"/>
      <c r="D97" s="46"/>
      <c r="E97" s="53"/>
    </row>
    <row r="99" spans="1:40" ht="13.5">
      <c r="A99" s="134" t="s">
        <v>137</v>
      </c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</row>
    <row r="100" spans="1:40" ht="13.5">
      <c r="A100" s="134" t="s">
        <v>138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</row>
    <row r="101" spans="1:39" ht="14.25">
      <c r="A101" s="134" t="s">
        <v>139</v>
      </c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</row>
    <row r="102" spans="1:39" ht="14.25">
      <c r="A102" s="59"/>
      <c r="B102" s="59"/>
      <c r="C102" s="59"/>
      <c r="D102" s="59" t="s">
        <v>152</v>
      </c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</row>
    <row r="103" spans="1:43" ht="13.5">
      <c r="A103" s="134" t="s">
        <v>140</v>
      </c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</row>
    <row r="104" spans="1:41" ht="13.5">
      <c r="A104" s="134" t="s">
        <v>141</v>
      </c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</row>
    <row r="105" spans="1:39" ht="14.25">
      <c r="A105" s="134" t="s">
        <v>142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</row>
    <row r="106" spans="1:39" ht="14.2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</row>
    <row r="107" spans="1:42" ht="13.5">
      <c r="A107" s="70" t="s">
        <v>143</v>
      </c>
      <c r="B107" s="70"/>
      <c r="C107" s="70"/>
      <c r="D107" s="70" t="s">
        <v>153</v>
      </c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</row>
    <row r="108" spans="1:40" ht="13.5">
      <c r="A108" s="134" t="s">
        <v>138</v>
      </c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</row>
    <row r="109" spans="1:39" ht="14.2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</row>
    <row r="110" spans="1:39" ht="14.2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</row>
    <row r="111" spans="1:39" ht="14.25">
      <c r="A111" s="134" t="s">
        <v>144</v>
      </c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</row>
    <row r="112" spans="1:39" ht="14.2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</row>
    <row r="113" spans="1:39" ht="14.25">
      <c r="A113" s="134" t="s">
        <v>154</v>
      </c>
      <c r="B113" s="134"/>
      <c r="C113" s="134"/>
      <c r="D113" s="134"/>
      <c r="E113" s="134"/>
      <c r="F113" s="59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59"/>
      <c r="AK113" s="59"/>
      <c r="AL113" s="59"/>
      <c r="AM113" s="59"/>
    </row>
    <row r="114" spans="1:39" ht="15" thickBot="1">
      <c r="A114" s="59"/>
      <c r="B114" s="11"/>
      <c r="C114" s="136"/>
      <c r="D114" s="136"/>
      <c r="E114" s="136"/>
      <c r="F114" s="61"/>
      <c r="G114" s="135"/>
      <c r="H114" s="135"/>
      <c r="I114" s="60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05"/>
      <c r="AC114" s="105"/>
      <c r="AD114" s="105"/>
      <c r="AE114" s="105"/>
      <c r="AF114" s="135"/>
      <c r="AG114" s="135"/>
      <c r="AH114" s="135"/>
      <c r="AI114" s="135"/>
      <c r="AJ114" s="134"/>
      <c r="AK114" s="134"/>
      <c r="AL114" s="134"/>
      <c r="AM114" s="134"/>
    </row>
  </sheetData>
  <sheetProtection/>
  <mergeCells count="19">
    <mergeCell ref="A1:C1"/>
    <mergeCell ref="A2:C2"/>
    <mergeCell ref="D1:D2"/>
    <mergeCell ref="E1:E2"/>
    <mergeCell ref="A103:AQ103"/>
    <mergeCell ref="A108:AN108"/>
    <mergeCell ref="A100:AN100"/>
    <mergeCell ref="A101:Y101"/>
    <mergeCell ref="A99:AN99"/>
    <mergeCell ref="A104:AO104"/>
    <mergeCell ref="A105:Y105"/>
    <mergeCell ref="AF114:AI114"/>
    <mergeCell ref="AJ114:AM114"/>
    <mergeCell ref="C114:E114"/>
    <mergeCell ref="J114:AA114"/>
    <mergeCell ref="A111:O111"/>
    <mergeCell ref="A113:E113"/>
    <mergeCell ref="AB114:AE114"/>
    <mergeCell ref="G114:H114"/>
  </mergeCells>
  <printOptions/>
  <pageMargins left="0" right="0" top="0" bottom="0" header="0.31496062992125984" footer="0.31496062992125984"/>
  <pageSetup horizontalDpi="600" verticalDpi="600" orientation="portrait" paperSize="9" scale="94" r:id="rId1"/>
  <rowBreaks count="1" manualBreakCount="1">
    <brk id="9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Сергей Кравченко</cp:lastModifiedBy>
  <cp:lastPrinted>2014-01-28T06:18:09Z</cp:lastPrinted>
  <dcterms:created xsi:type="dcterms:W3CDTF">2010-11-26T07:12:57Z</dcterms:created>
  <dcterms:modified xsi:type="dcterms:W3CDTF">2014-10-14T12:36:09Z</dcterms:modified>
  <cp:category/>
  <cp:version/>
  <cp:contentType/>
  <cp:contentStatus/>
</cp:coreProperties>
</file>